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0" yWindow="90" windowWidth="16770" windowHeight="9345"/>
  </bookViews>
  <sheets>
    <sheet name="Template" sheetId="18" r:id="rId1"/>
    <sheet name="Sample 1" sheetId="15" r:id="rId2"/>
    <sheet name="Sample 2" sheetId="20" r:id="rId3"/>
  </sheets>
  <definedNames>
    <definedName name="_xlnm.Print_Area" localSheetId="1">'Sample 1'!$A$1:$D$34</definedName>
    <definedName name="_xlnm.Print_Area" localSheetId="0">Template!$A$1:$D$33</definedName>
  </definedNames>
  <calcPr calcId="145621"/>
</workbook>
</file>

<file path=xl/calcChain.xml><?xml version="1.0" encoding="utf-8"?>
<calcChain xmlns="http://schemas.openxmlformats.org/spreadsheetml/2006/main">
  <c r="D11" i="20" l="1"/>
  <c r="D13" i="20"/>
  <c r="D15" i="20"/>
  <c r="D16" i="20"/>
  <c r="D17" i="20"/>
  <c r="C11" i="20"/>
  <c r="C13" i="20"/>
  <c r="C15" i="20"/>
  <c r="C16" i="20"/>
  <c r="C17" i="20"/>
  <c r="C13" i="18"/>
  <c r="C15" i="18"/>
  <c r="C16" i="18"/>
  <c r="C17" i="18"/>
  <c r="D13" i="18"/>
  <c r="D15" i="18"/>
  <c r="D16" i="18"/>
  <c r="D17" i="18"/>
  <c r="C24" i="18"/>
  <c r="C25" i="18"/>
  <c r="D22" i="18"/>
  <c r="D24" i="18"/>
  <c r="D24" i="15"/>
  <c r="C24" i="15"/>
  <c r="D13" i="15"/>
  <c r="C13" i="15"/>
  <c r="C15" i="15"/>
  <c r="C16" i="15"/>
  <c r="C17" i="15"/>
  <c r="D15" i="15"/>
  <c r="D16" i="15"/>
  <c r="D17" i="15"/>
  <c r="C23" i="15"/>
  <c r="C25" i="15"/>
  <c r="D22" i="15"/>
  <c r="D25" i="15"/>
  <c r="D24" i="20"/>
  <c r="C24" i="20"/>
  <c r="C25" i="20"/>
  <c r="D22" i="20"/>
  <c r="D25" i="20"/>
  <c r="D25" i="18"/>
</calcChain>
</file>

<file path=xl/sharedStrings.xml><?xml version="1.0" encoding="utf-8"?>
<sst xmlns="http://schemas.openxmlformats.org/spreadsheetml/2006/main" count="74" uniqueCount="26">
  <si>
    <t>Reserve Calculation</t>
  </si>
  <si>
    <t>Total Expenditures</t>
  </si>
  <si>
    <t>Department Name</t>
  </si>
  <si>
    <t>Division Name</t>
  </si>
  <si>
    <t>Budget Account</t>
  </si>
  <si>
    <t>FY 2012</t>
  </si>
  <si>
    <t>FY 2013</t>
  </si>
  <si>
    <t>Less Equipment (over $5,000)</t>
  </si>
  <si>
    <t>Authorized # of Reserve Days</t>
  </si>
  <si>
    <t>Total Used to Calculate Reserve Limit</t>
  </si>
  <si>
    <t>Authorized Reserve Amount</t>
  </si>
  <si>
    <t>Account Summary:</t>
  </si>
  <si>
    <t>Beginning Cash (Balance Forward Amount)</t>
  </si>
  <si>
    <t>Ending Balance (Reserve amount)</t>
  </si>
  <si>
    <t xml:space="preserve">Less Reserve </t>
  </si>
  <si>
    <t>Over/(Under) Authorized Reserve Amount</t>
  </si>
  <si>
    <t>Over/(Under) Authorized Reserve Days</t>
  </si>
  <si>
    <t>Mystery</t>
  </si>
  <si>
    <t>Blue highlight fields are formula driven amounts and do not require an entry</t>
  </si>
  <si>
    <t>Budgeted Revenue (less beginning cash)</t>
  </si>
  <si>
    <t>Budgeted Expenditures (less Reserve)</t>
  </si>
  <si>
    <t>Year 1</t>
  </si>
  <si>
    <t>Year 2</t>
  </si>
  <si>
    <t>Justification/solution for substantial over/under authorized days:</t>
  </si>
  <si>
    <t>ABC Agency</t>
  </si>
  <si>
    <t>The intended use of the reserve calculator tool is to identify an agency's targeted reserve and determine if adequate reserve levels are being maintained. The calculator does not take into consideration the impact of federal reserve calculations and therefore cannot be used to reconcile with the A-87.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</si>
</sst>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0"/>
      <name val="Arial"/>
    </font>
    <font>
      <sz val="10"/>
      <name val="Arial"/>
    </font>
    <font>
      <b/>
      <sz val="10"/>
      <name val="Arial"/>
      <family val="2"/>
    </font>
    <font>
      <b/>
      <i/>
      <sz val="10"/>
      <name val="Arial"/>
      <family val="2"/>
    </font>
    <font>
      <sz val="10"/>
      <name val="Arial"/>
      <family val="2"/>
    </font>
    <font>
      <sz val="10"/>
      <name val="Arial"/>
      <family val="2"/>
    </font>
    <font>
      <i/>
      <sz val="10"/>
      <name val="Arial"/>
      <family val="2"/>
    </font>
    <font>
      <sz val="10"/>
      <name val="Arial"/>
    </font>
    <font>
      <b/>
      <sz val="10"/>
      <color rgb="FFFF0000"/>
      <name val="Arial"/>
      <family val="2"/>
    </font>
  </fonts>
  <fills count="3">
    <fill>
      <patternFill patternType="none"/>
    </fill>
    <fill>
      <patternFill patternType="gray125"/>
    </fill>
    <fill>
      <patternFill patternType="solid">
        <fgColor theme="8" tint="0.59999389629810485"/>
        <bgColor indexed="64"/>
      </patternFill>
    </fill>
  </fills>
  <borders count="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164" fontId="0" fillId="0" borderId="0" xfId="1" applyNumberFormat="1" applyFont="1"/>
    <xf numFmtId="164" fontId="0" fillId="0" borderId="0" xfId="0" applyNumberFormat="1"/>
    <xf numFmtId="0" fontId="2" fillId="0" borderId="1" xfId="0" applyFont="1" applyBorder="1" applyAlignment="1">
      <alignment horizontal="center"/>
    </xf>
    <xf numFmtId="0" fontId="0" fillId="0" borderId="0" xfId="0" applyAlignment="1"/>
    <xf numFmtId="0" fontId="3" fillId="0" borderId="0" xfId="0" applyFont="1"/>
    <xf numFmtId="164" fontId="0" fillId="0" borderId="0" xfId="1" applyNumberFormat="1" applyFont="1" applyAlignment="1">
      <alignment horizontal="left"/>
    </xf>
    <xf numFmtId="164" fontId="0" fillId="0" borderId="0" xfId="0" applyNumberFormat="1" applyBorder="1"/>
    <xf numFmtId="164" fontId="1" fillId="0" borderId="0" xfId="1" applyNumberFormat="1"/>
    <xf numFmtId="164" fontId="1" fillId="0" borderId="0" xfId="1" applyNumberFormat="1" applyAlignment="1">
      <alignment horizontal="left"/>
    </xf>
    <xf numFmtId="0" fontId="0" fillId="0" borderId="0" xfId="0" applyAlignment="1">
      <alignment wrapText="1"/>
    </xf>
    <xf numFmtId="0" fontId="2" fillId="0" borderId="0" xfId="0" applyFont="1"/>
    <xf numFmtId="0" fontId="2" fillId="0" borderId="0" xfId="0" applyFont="1" applyAlignment="1">
      <alignment wrapText="1"/>
    </xf>
    <xf numFmtId="0" fontId="0" fillId="0" borderId="2" xfId="0" applyBorder="1" applyAlignment="1">
      <alignment horizontal="center"/>
    </xf>
    <xf numFmtId="164" fontId="0" fillId="2" borderId="3" xfId="0" applyNumberFormat="1" applyFill="1" applyBorder="1"/>
    <xf numFmtId="164" fontId="2" fillId="2" borderId="0" xfId="0" applyNumberFormat="1" applyFont="1" applyFill="1"/>
    <xf numFmtId="164" fontId="0" fillId="2" borderId="0" xfId="0" applyNumberFormat="1" applyFill="1"/>
    <xf numFmtId="164" fontId="1" fillId="2" borderId="0" xfId="1" applyNumberFormat="1" applyFill="1" applyAlignment="1">
      <alignment horizontal="left"/>
    </xf>
    <xf numFmtId="0" fontId="0" fillId="2" borderId="0" xfId="0" applyFill="1"/>
    <xf numFmtId="164" fontId="7" fillId="2" borderId="0" xfId="1" applyNumberFormat="1" applyFont="1" applyFill="1" applyAlignment="1">
      <alignment horizontal="left"/>
    </xf>
    <xf numFmtId="0" fontId="0" fillId="0" borderId="4" xfId="0" applyBorder="1" applyAlignment="1">
      <alignment horizontal="left"/>
    </xf>
    <xf numFmtId="0" fontId="8" fillId="0" borderId="1" xfId="0" applyFont="1" applyBorder="1" applyAlignment="1">
      <alignment horizontal="left"/>
    </xf>
    <xf numFmtId="0" fontId="0" fillId="0" borderId="5"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center" wrapText="1"/>
    </xf>
    <xf numFmtId="0" fontId="6" fillId="0" borderId="0" xfId="0" applyFont="1" applyAlignment="1">
      <alignment horizontal="left" vertical="top" wrapText="1"/>
    </xf>
    <xf numFmtId="0" fontId="0" fillId="0" borderId="1" xfId="0" applyBorder="1" applyAlignment="1">
      <alignment horizontal="left"/>
    </xf>
    <xf numFmtId="0" fontId="4" fillId="0" borderId="1" xfId="0" applyFont="1" applyBorder="1" applyAlignment="1">
      <alignment horizontal="left"/>
    </xf>
    <xf numFmtId="0" fontId="5" fillId="0" borderId="4"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abSelected="1" workbookViewId="0">
      <selection activeCell="G12" sqref="G12"/>
    </sheetView>
  </sheetViews>
  <sheetFormatPr defaultRowHeight="12.75" x14ac:dyDescent="0.2"/>
  <cols>
    <col min="1" max="1" width="40.7109375" customWidth="1"/>
    <col min="2" max="2" width="16.5703125" bestFit="1" customWidth="1"/>
    <col min="3" max="3" width="16.42578125" bestFit="1" customWidth="1"/>
    <col min="4" max="4" width="16" customWidth="1"/>
    <col min="5" max="5" width="10.7109375" customWidth="1"/>
    <col min="6" max="6" width="13.5703125" bestFit="1" customWidth="1"/>
    <col min="7" max="7" width="11.28515625" bestFit="1" customWidth="1"/>
  </cols>
  <sheetData>
    <row r="1" spans="1:7" ht="13.5" thickBot="1" x14ac:dyDescent="0.25">
      <c r="A1" t="s">
        <v>2</v>
      </c>
      <c r="B1" s="21"/>
      <c r="C1" s="21"/>
      <c r="D1" s="21"/>
    </row>
    <row r="2" spans="1:7" ht="13.5" thickBot="1" x14ac:dyDescent="0.25">
      <c r="A2" t="s">
        <v>3</v>
      </c>
      <c r="B2" s="20"/>
      <c r="C2" s="20"/>
      <c r="D2" s="20"/>
    </row>
    <row r="3" spans="1:7" ht="13.5" thickBot="1" x14ac:dyDescent="0.25">
      <c r="A3" t="s">
        <v>4</v>
      </c>
      <c r="B3" s="20"/>
      <c r="C3" s="20"/>
    </row>
    <row r="4" spans="1:7" ht="13.5" thickBot="1" x14ac:dyDescent="0.25"/>
    <row r="5" spans="1:7" ht="13.5" thickBot="1" x14ac:dyDescent="0.25">
      <c r="A5" t="s">
        <v>8</v>
      </c>
      <c r="B5" s="13"/>
    </row>
    <row r="8" spans="1:7" x14ac:dyDescent="0.2">
      <c r="A8" s="5" t="s">
        <v>0</v>
      </c>
      <c r="E8" s="4"/>
      <c r="F8" s="4"/>
      <c r="G8" s="4"/>
    </row>
    <row r="9" spans="1:7" ht="13.5" thickBot="1" x14ac:dyDescent="0.25">
      <c r="C9" s="3" t="s">
        <v>21</v>
      </c>
      <c r="D9" s="3" t="s">
        <v>22</v>
      </c>
    </row>
    <row r="10" spans="1:7" x14ac:dyDescent="0.2">
      <c r="A10" s="10" t="s">
        <v>1</v>
      </c>
      <c r="C10" s="8"/>
      <c r="D10" s="2"/>
    </row>
    <row r="11" spans="1:7" x14ac:dyDescent="0.2">
      <c r="A11" s="10" t="s">
        <v>7</v>
      </c>
      <c r="C11" s="8"/>
      <c r="D11" s="2"/>
    </row>
    <row r="12" spans="1:7" x14ac:dyDescent="0.2">
      <c r="A12" s="10" t="s">
        <v>14</v>
      </c>
      <c r="C12" s="8"/>
      <c r="D12" s="2"/>
    </row>
    <row r="13" spans="1:7" x14ac:dyDescent="0.2">
      <c r="A13" s="10" t="s">
        <v>9</v>
      </c>
      <c r="C13" s="14">
        <f>SUM(C10:C12)</f>
        <v>0</v>
      </c>
      <c r="D13" s="14">
        <f>SUM(D10:D12)</f>
        <v>0</v>
      </c>
    </row>
    <row r="14" spans="1:7" x14ac:dyDescent="0.2">
      <c r="A14" s="10"/>
      <c r="C14" s="7"/>
      <c r="D14" s="7"/>
    </row>
    <row r="15" spans="1:7" x14ac:dyDescent="0.2">
      <c r="A15" s="12" t="s">
        <v>10</v>
      </c>
      <c r="B15" s="11"/>
      <c r="C15" s="15">
        <f>(C13/365)*$B$5</f>
        <v>0</v>
      </c>
      <c r="D15" s="15">
        <f>(D13/365)*$B$5</f>
        <v>0</v>
      </c>
    </row>
    <row r="16" spans="1:7" x14ac:dyDescent="0.2">
      <c r="A16" s="10" t="s">
        <v>15</v>
      </c>
      <c r="C16" s="16">
        <f>(-C12)-C15</f>
        <v>0</v>
      </c>
      <c r="D16" s="16">
        <f>(-D12)-D15</f>
        <v>0</v>
      </c>
    </row>
    <row r="17" spans="1:4" x14ac:dyDescent="0.2">
      <c r="A17" s="10" t="s">
        <v>16</v>
      </c>
      <c r="C17" s="16" t="e">
        <f>C16/(C15/$B$5)</f>
        <v>#DIV/0!</v>
      </c>
      <c r="D17" s="16" t="e">
        <f>D16/(D15/$B$5)</f>
        <v>#DIV/0!</v>
      </c>
    </row>
    <row r="18" spans="1:4" x14ac:dyDescent="0.2">
      <c r="C18" s="2"/>
      <c r="D18" s="2"/>
    </row>
    <row r="20" spans="1:4" x14ac:dyDescent="0.2">
      <c r="A20" s="5" t="s">
        <v>11</v>
      </c>
    </row>
    <row r="21" spans="1:4" ht="13.5" thickBot="1" x14ac:dyDescent="0.25">
      <c r="C21" s="3" t="s">
        <v>21</v>
      </c>
      <c r="D21" s="3" t="s">
        <v>22</v>
      </c>
    </row>
    <row r="22" spans="1:4" x14ac:dyDescent="0.2">
      <c r="A22" t="s">
        <v>12</v>
      </c>
      <c r="C22" s="9"/>
      <c r="D22" s="17">
        <f>+C25</f>
        <v>0</v>
      </c>
    </row>
    <row r="23" spans="1:4" x14ac:dyDescent="0.2">
      <c r="A23" t="s">
        <v>19</v>
      </c>
      <c r="C23" s="9"/>
      <c r="D23" s="9"/>
    </row>
    <row r="24" spans="1:4" x14ac:dyDescent="0.2">
      <c r="A24" t="s">
        <v>20</v>
      </c>
      <c r="C24" s="17">
        <f>+$C$10+C$12</f>
        <v>0</v>
      </c>
      <c r="D24" s="17">
        <f>+$D$10+$D$12</f>
        <v>0</v>
      </c>
    </row>
    <row r="25" spans="1:4" x14ac:dyDescent="0.2">
      <c r="A25" t="s">
        <v>13</v>
      </c>
      <c r="C25" s="17">
        <f>+$C$22+$C$23-$C$24</f>
        <v>0</v>
      </c>
      <c r="D25" s="17">
        <f>+$D$22+$D$23-$D$24</f>
        <v>0</v>
      </c>
    </row>
    <row r="26" spans="1:4" x14ac:dyDescent="0.2">
      <c r="C26" s="9"/>
      <c r="D26" s="9"/>
    </row>
    <row r="27" spans="1:4" ht="25.5" x14ac:dyDescent="0.2">
      <c r="A27" s="10" t="s">
        <v>23</v>
      </c>
      <c r="C27" s="9"/>
      <c r="D27" s="9"/>
    </row>
    <row r="28" spans="1:4" ht="42" customHeight="1" x14ac:dyDescent="0.2">
      <c r="A28" s="22"/>
      <c r="B28" s="23"/>
      <c r="C28" s="23"/>
      <c r="D28" s="24"/>
    </row>
    <row r="29" spans="1:4" x14ac:dyDescent="0.2">
      <c r="C29" s="9"/>
      <c r="D29" s="9"/>
    </row>
    <row r="30" spans="1:4" x14ac:dyDescent="0.2">
      <c r="A30" s="11"/>
      <c r="C30" s="2"/>
      <c r="D30" s="9"/>
    </row>
    <row r="31" spans="1:4" x14ac:dyDescent="0.2">
      <c r="A31" s="18" t="s">
        <v>18</v>
      </c>
      <c r="B31" s="18"/>
      <c r="C31" s="16"/>
      <c r="D31" s="9"/>
    </row>
    <row r="32" spans="1:4" x14ac:dyDescent="0.2">
      <c r="D32" s="9"/>
    </row>
    <row r="33" spans="1:4" ht="44.25" customHeight="1" x14ac:dyDescent="0.2">
      <c r="A33" s="25" t="s">
        <v>25</v>
      </c>
      <c r="B33" s="25"/>
      <c r="C33" s="25"/>
      <c r="D33" s="25"/>
    </row>
  </sheetData>
  <mergeCells count="5">
    <mergeCell ref="B3:C3"/>
    <mergeCell ref="B1:D1"/>
    <mergeCell ref="B2:D2"/>
    <mergeCell ref="A28:D28"/>
    <mergeCell ref="A33:D33"/>
  </mergeCells>
  <phoneticPr fontId="0" type="noConversion"/>
  <pageMargins left="0.75" right="0.75" top="1" bottom="1" header="0.5" footer="0.5"/>
  <pageSetup orientation="portrait" r:id="rId1"/>
  <headerFooter alignWithMargins="0">
    <oddHeader>&amp;C&amp;"Arial,Bold"&amp;14Reserve Calculator</oddHeader>
    <oddFooter>&amp;R&amp;F - 3/1/14 version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workbookViewId="0">
      <selection sqref="A1:D34"/>
    </sheetView>
  </sheetViews>
  <sheetFormatPr defaultRowHeight="12.75" x14ac:dyDescent="0.2"/>
  <cols>
    <col min="1" max="1" width="40.7109375" customWidth="1"/>
    <col min="2" max="2" width="16.5703125" bestFit="1" customWidth="1"/>
    <col min="3" max="3" width="16.42578125" bestFit="1" customWidth="1"/>
    <col min="4" max="4" width="16" customWidth="1"/>
    <col min="5" max="5" width="10.7109375" customWidth="1"/>
    <col min="6" max="6" width="13.5703125" bestFit="1" customWidth="1"/>
    <col min="7" max="7" width="11.28515625" bestFit="1" customWidth="1"/>
  </cols>
  <sheetData>
    <row r="1" spans="1:7" ht="13.5" thickBot="1" x14ac:dyDescent="0.25">
      <c r="A1" t="s">
        <v>2</v>
      </c>
      <c r="B1" s="26" t="s">
        <v>17</v>
      </c>
      <c r="C1" s="26"/>
      <c r="D1" s="26"/>
    </row>
    <row r="2" spans="1:7" ht="13.5" thickBot="1" x14ac:dyDescent="0.25">
      <c r="A2" t="s">
        <v>3</v>
      </c>
      <c r="B2" s="20"/>
      <c r="C2" s="20"/>
      <c r="D2" s="20"/>
    </row>
    <row r="3" spans="1:7" ht="13.5" thickBot="1" x14ac:dyDescent="0.25">
      <c r="A3" t="s">
        <v>4</v>
      </c>
      <c r="B3" s="20">
        <v>1111</v>
      </c>
      <c r="C3" s="20"/>
    </row>
    <row r="4" spans="1:7" ht="13.5" thickBot="1" x14ac:dyDescent="0.25"/>
    <row r="5" spans="1:7" ht="13.5" thickBot="1" x14ac:dyDescent="0.25">
      <c r="A5" t="s">
        <v>8</v>
      </c>
      <c r="B5" s="13">
        <v>45</v>
      </c>
    </row>
    <row r="8" spans="1:7" x14ac:dyDescent="0.2">
      <c r="A8" s="5" t="s">
        <v>0</v>
      </c>
      <c r="E8" s="4"/>
      <c r="F8" s="4"/>
      <c r="G8" s="4"/>
    </row>
    <row r="9" spans="1:7" ht="13.5" thickBot="1" x14ac:dyDescent="0.25">
      <c r="C9" s="3" t="s">
        <v>5</v>
      </c>
      <c r="D9" s="3" t="s">
        <v>6</v>
      </c>
    </row>
    <row r="10" spans="1:7" x14ac:dyDescent="0.2">
      <c r="A10" s="10" t="s">
        <v>1</v>
      </c>
      <c r="C10" s="1">
        <v>11920663</v>
      </c>
      <c r="D10" s="2">
        <v>10042209</v>
      </c>
    </row>
    <row r="11" spans="1:7" x14ac:dyDescent="0.2">
      <c r="A11" s="10" t="s">
        <v>7</v>
      </c>
      <c r="C11" s="1">
        <v>-150000</v>
      </c>
      <c r="D11" s="2">
        <v>0</v>
      </c>
    </row>
    <row r="12" spans="1:7" x14ac:dyDescent="0.2">
      <c r="A12" s="10" t="s">
        <v>14</v>
      </c>
      <c r="C12" s="1">
        <v>-1130000</v>
      </c>
      <c r="D12" s="2">
        <v>-1170000</v>
      </c>
    </row>
    <row r="13" spans="1:7" x14ac:dyDescent="0.2">
      <c r="A13" s="10" t="s">
        <v>9</v>
      </c>
      <c r="C13" s="14">
        <f>SUM(C10:C12)</f>
        <v>10640663</v>
      </c>
      <c r="D13" s="14">
        <f>SUM(D10:D12)</f>
        <v>8872209</v>
      </c>
    </row>
    <row r="14" spans="1:7" x14ac:dyDescent="0.2">
      <c r="A14" s="10"/>
      <c r="C14" s="7"/>
      <c r="D14" s="7"/>
    </row>
    <row r="15" spans="1:7" x14ac:dyDescent="0.2">
      <c r="A15" s="12" t="s">
        <v>10</v>
      </c>
      <c r="B15" s="11"/>
      <c r="C15" s="15">
        <f>(C13/365)*B5</f>
        <v>1311862.5616438356</v>
      </c>
      <c r="D15" s="15">
        <f>(D13/365)*B5</f>
        <v>1093833.98630137</v>
      </c>
    </row>
    <row r="16" spans="1:7" x14ac:dyDescent="0.2">
      <c r="A16" s="10" t="s">
        <v>15</v>
      </c>
      <c r="C16" s="16">
        <f>(-C12)-C15</f>
        <v>-181862.56164383562</v>
      </c>
      <c r="D16" s="16">
        <f>(-D12)-D15</f>
        <v>76166.013698630035</v>
      </c>
    </row>
    <row r="17" spans="1:4" x14ac:dyDescent="0.2">
      <c r="A17" s="10" t="s">
        <v>16</v>
      </c>
      <c r="C17" s="16">
        <f>C16/(C15/$B$5)</f>
        <v>-6.2383175747601447</v>
      </c>
      <c r="D17" s="16">
        <f>D16/(D15/$B$5)</f>
        <v>3.1334468112732647</v>
      </c>
    </row>
    <row r="18" spans="1:4" x14ac:dyDescent="0.2">
      <c r="C18" s="2"/>
      <c r="D18" s="2"/>
    </row>
    <row r="20" spans="1:4" x14ac:dyDescent="0.2">
      <c r="A20" s="5" t="s">
        <v>11</v>
      </c>
    </row>
    <row r="21" spans="1:4" ht="13.5" thickBot="1" x14ac:dyDescent="0.25">
      <c r="C21" s="3" t="s">
        <v>5</v>
      </c>
      <c r="D21" s="3" t="s">
        <v>6</v>
      </c>
    </row>
    <row r="22" spans="1:4" x14ac:dyDescent="0.2">
      <c r="A22" t="s">
        <v>12</v>
      </c>
      <c r="C22" s="6">
        <v>2274739</v>
      </c>
      <c r="D22" s="19">
        <f>+C25</f>
        <v>1130000</v>
      </c>
    </row>
    <row r="23" spans="1:4" x14ac:dyDescent="0.2">
      <c r="A23" t="s">
        <v>19</v>
      </c>
      <c r="C23" s="6">
        <f>7615478+2030446</f>
        <v>9645924</v>
      </c>
      <c r="D23" s="6">
        <v>8912209</v>
      </c>
    </row>
    <row r="24" spans="1:4" x14ac:dyDescent="0.2">
      <c r="A24" t="s">
        <v>20</v>
      </c>
      <c r="C24" s="19">
        <f>+C10+C12</f>
        <v>10790663</v>
      </c>
      <c r="D24" s="19">
        <f>+D10+D12</f>
        <v>8872209</v>
      </c>
    </row>
    <row r="25" spans="1:4" x14ac:dyDescent="0.2">
      <c r="A25" t="s">
        <v>13</v>
      </c>
      <c r="C25" s="19">
        <f>+C22+C23-C24</f>
        <v>1130000</v>
      </c>
      <c r="D25" s="19">
        <f>+D22+D23-D24</f>
        <v>1170000</v>
      </c>
    </row>
    <row r="26" spans="1:4" x14ac:dyDescent="0.2">
      <c r="C26" s="6"/>
      <c r="D26" s="6"/>
    </row>
    <row r="27" spans="1:4" ht="25.5" x14ac:dyDescent="0.2">
      <c r="A27" s="10" t="s">
        <v>23</v>
      </c>
      <c r="C27" s="9"/>
      <c r="D27" s="9"/>
    </row>
    <row r="28" spans="1:4" ht="42" customHeight="1" x14ac:dyDescent="0.2">
      <c r="A28" s="22"/>
      <c r="B28" s="23"/>
      <c r="C28" s="23"/>
      <c r="D28" s="24"/>
    </row>
    <row r="29" spans="1:4" x14ac:dyDescent="0.2">
      <c r="C29" s="9"/>
      <c r="D29" s="9"/>
    </row>
    <row r="30" spans="1:4" x14ac:dyDescent="0.2">
      <c r="A30" s="11"/>
      <c r="C30" s="2"/>
      <c r="D30" s="9"/>
    </row>
    <row r="31" spans="1:4" x14ac:dyDescent="0.2">
      <c r="A31" s="18" t="s">
        <v>18</v>
      </c>
      <c r="B31" s="18"/>
      <c r="C31" s="16"/>
      <c r="D31" s="9"/>
    </row>
    <row r="32" spans="1:4" x14ac:dyDescent="0.2">
      <c r="D32" s="9"/>
    </row>
    <row r="33" spans="1:4" ht="44.25" customHeight="1" x14ac:dyDescent="0.2">
      <c r="A33" s="25" t="s">
        <v>25</v>
      </c>
      <c r="B33" s="25"/>
      <c r="C33" s="25"/>
      <c r="D33" s="25"/>
    </row>
  </sheetData>
  <mergeCells count="5">
    <mergeCell ref="B3:C3"/>
    <mergeCell ref="B1:D1"/>
    <mergeCell ref="B2:D2"/>
    <mergeCell ref="A28:D28"/>
    <mergeCell ref="A33:D33"/>
  </mergeCells>
  <phoneticPr fontId="0" type="noConversion"/>
  <pageMargins left="0.75" right="0.75" top="1" bottom="1" header="0.5" footer="0.5"/>
  <pageSetup orientation="portrait" r:id="rId1"/>
  <headerFooter alignWithMargins="0">
    <oddHeader>&amp;C&amp;"Arial,Bold"&amp;14Reserve Calculator - Sample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5" sqref="A5"/>
    </sheetView>
  </sheetViews>
  <sheetFormatPr defaultRowHeight="12.75" x14ac:dyDescent="0.2"/>
  <cols>
    <col min="1" max="1" width="40.7109375" customWidth="1"/>
    <col min="2" max="2" width="16.5703125" bestFit="1" customWidth="1"/>
    <col min="3" max="3" width="16.42578125" bestFit="1" customWidth="1"/>
    <col min="4" max="4" width="16" customWidth="1"/>
    <col min="5" max="5" width="10.7109375" customWidth="1"/>
    <col min="6" max="6" width="13.5703125" bestFit="1" customWidth="1"/>
    <col min="7" max="7" width="11.28515625" bestFit="1" customWidth="1"/>
  </cols>
  <sheetData>
    <row r="1" spans="1:7" ht="13.5" thickBot="1" x14ac:dyDescent="0.25">
      <c r="A1" t="s">
        <v>2</v>
      </c>
      <c r="B1" s="27" t="s">
        <v>24</v>
      </c>
      <c r="C1" s="26"/>
      <c r="D1" s="26"/>
    </row>
    <row r="2" spans="1:7" ht="13.5" thickBot="1" x14ac:dyDescent="0.25">
      <c r="A2" t="s">
        <v>3</v>
      </c>
      <c r="B2" s="28"/>
      <c r="C2" s="20"/>
      <c r="D2" s="20"/>
    </row>
    <row r="3" spans="1:7" ht="13.5" thickBot="1" x14ac:dyDescent="0.25">
      <c r="A3" t="s">
        <v>4</v>
      </c>
      <c r="B3" s="20">
        <v>1234</v>
      </c>
      <c r="C3" s="20"/>
    </row>
    <row r="4" spans="1:7" ht="13.5" thickBot="1" x14ac:dyDescent="0.25"/>
    <row r="5" spans="1:7" ht="13.5" thickBot="1" x14ac:dyDescent="0.25">
      <c r="A5" t="s">
        <v>8</v>
      </c>
      <c r="B5" s="13">
        <v>60</v>
      </c>
    </row>
    <row r="8" spans="1:7" x14ac:dyDescent="0.2">
      <c r="A8" s="5" t="s">
        <v>0</v>
      </c>
      <c r="E8" s="4"/>
      <c r="F8" s="4"/>
      <c r="G8" s="4"/>
    </row>
    <row r="9" spans="1:7" ht="13.5" thickBot="1" x14ac:dyDescent="0.25">
      <c r="C9" s="3" t="s">
        <v>21</v>
      </c>
      <c r="D9" s="3" t="s">
        <v>22</v>
      </c>
    </row>
    <row r="10" spans="1:7" x14ac:dyDescent="0.2">
      <c r="A10" s="10" t="s">
        <v>1</v>
      </c>
      <c r="C10" s="8">
        <v>24791713</v>
      </c>
      <c r="D10" s="2">
        <v>24567452</v>
      </c>
    </row>
    <row r="11" spans="1:7" x14ac:dyDescent="0.2">
      <c r="A11" s="10" t="s">
        <v>7</v>
      </c>
      <c r="C11" s="8">
        <f>-1258-7336</f>
        <v>-8594</v>
      </c>
      <c r="D11" s="2">
        <f>-18280-15965</f>
        <v>-34245</v>
      </c>
    </row>
    <row r="12" spans="1:7" x14ac:dyDescent="0.2">
      <c r="A12" s="10" t="s">
        <v>14</v>
      </c>
      <c r="C12" s="8">
        <v>-3311214</v>
      </c>
      <c r="D12" s="2">
        <v>-2937052</v>
      </c>
    </row>
    <row r="13" spans="1:7" x14ac:dyDescent="0.2">
      <c r="A13" s="10" t="s">
        <v>9</v>
      </c>
      <c r="C13" s="14">
        <f>SUM(C10:C12)</f>
        <v>21471905</v>
      </c>
      <c r="D13" s="14">
        <f>SUM(D10:D12)</f>
        <v>21596155</v>
      </c>
    </row>
    <row r="14" spans="1:7" x14ac:dyDescent="0.2">
      <c r="A14" s="10"/>
      <c r="C14" s="7"/>
      <c r="D14" s="7"/>
    </row>
    <row r="15" spans="1:7" x14ac:dyDescent="0.2">
      <c r="A15" s="12" t="s">
        <v>10</v>
      </c>
      <c r="B15" s="11"/>
      <c r="C15" s="15">
        <f>(C13/365)*$B$5</f>
        <v>3529628.219178082</v>
      </c>
      <c r="D15" s="15">
        <f>(D13/365)*$B$5</f>
        <v>3550052.8767123288</v>
      </c>
    </row>
    <row r="16" spans="1:7" x14ac:dyDescent="0.2">
      <c r="A16" s="10" t="s">
        <v>15</v>
      </c>
      <c r="C16" s="16">
        <f>(-C12)-C15</f>
        <v>-218414.21917808196</v>
      </c>
      <c r="D16" s="16">
        <f>(-D12)-D15</f>
        <v>-613000.87671232875</v>
      </c>
    </row>
    <row r="17" spans="1:4" x14ac:dyDescent="0.2">
      <c r="A17" s="10" t="s">
        <v>16</v>
      </c>
      <c r="C17" s="16">
        <f>C16/(C15/$B$5)</f>
        <v>-3.7128140237207607</v>
      </c>
      <c r="D17" s="16">
        <f>D16/(D15/$B$5)</f>
        <v>-10.3604238810103</v>
      </c>
    </row>
    <row r="18" spans="1:4" x14ac:dyDescent="0.2">
      <c r="C18" s="2"/>
      <c r="D18" s="2"/>
    </row>
    <row r="20" spans="1:4" x14ac:dyDescent="0.2">
      <c r="A20" s="5" t="s">
        <v>11</v>
      </c>
    </row>
    <row r="21" spans="1:4" ht="13.5" thickBot="1" x14ac:dyDescent="0.25">
      <c r="C21" s="3" t="s">
        <v>21</v>
      </c>
      <c r="D21" s="3" t="s">
        <v>22</v>
      </c>
    </row>
    <row r="22" spans="1:4" x14ac:dyDescent="0.2">
      <c r="A22" t="s">
        <v>12</v>
      </c>
      <c r="C22" s="9">
        <v>4129828</v>
      </c>
      <c r="D22" s="17">
        <f>+C25</f>
        <v>3311214</v>
      </c>
    </row>
    <row r="23" spans="1:4" x14ac:dyDescent="0.2">
      <c r="A23" t="s">
        <v>19</v>
      </c>
      <c r="C23" s="9">
        <v>20661885</v>
      </c>
      <c r="D23" s="9">
        <v>21256238</v>
      </c>
    </row>
    <row r="24" spans="1:4" x14ac:dyDescent="0.2">
      <c r="A24" t="s">
        <v>20</v>
      </c>
      <c r="C24" s="17">
        <f>+$C$10+C$12</f>
        <v>21480499</v>
      </c>
      <c r="D24" s="17">
        <f>+$D$10+$D$12</f>
        <v>21630400</v>
      </c>
    </row>
    <row r="25" spans="1:4" x14ac:dyDescent="0.2">
      <c r="A25" t="s">
        <v>13</v>
      </c>
      <c r="C25" s="17">
        <f>+$C$22+$C$23-$C$24</f>
        <v>3311214</v>
      </c>
      <c r="D25" s="17">
        <f>+$D$22+$D$23-$D$24</f>
        <v>2937052</v>
      </c>
    </row>
    <row r="26" spans="1:4" x14ac:dyDescent="0.2">
      <c r="C26" s="9"/>
      <c r="D26" s="9"/>
    </row>
    <row r="27" spans="1:4" ht="25.5" x14ac:dyDescent="0.2">
      <c r="A27" s="10" t="s">
        <v>23</v>
      </c>
      <c r="C27" s="9"/>
      <c r="D27" s="9"/>
    </row>
    <row r="28" spans="1:4" ht="42" customHeight="1" x14ac:dyDescent="0.2">
      <c r="A28" s="22"/>
      <c r="B28" s="23"/>
      <c r="C28" s="23"/>
      <c r="D28" s="24"/>
    </row>
    <row r="29" spans="1:4" x14ac:dyDescent="0.2">
      <c r="C29" s="9"/>
      <c r="D29" s="9"/>
    </row>
    <row r="30" spans="1:4" x14ac:dyDescent="0.2">
      <c r="A30" s="11"/>
      <c r="C30" s="2"/>
      <c r="D30" s="9"/>
    </row>
    <row r="31" spans="1:4" x14ac:dyDescent="0.2">
      <c r="A31" s="18" t="s">
        <v>18</v>
      </c>
      <c r="B31" s="18"/>
      <c r="C31" s="16"/>
      <c r="D31" s="9"/>
    </row>
    <row r="32" spans="1:4" x14ac:dyDescent="0.2">
      <c r="D32" s="9"/>
    </row>
    <row r="33" spans="1:4" ht="44.25" customHeight="1" x14ac:dyDescent="0.2">
      <c r="A33" s="25" t="s">
        <v>25</v>
      </c>
      <c r="B33" s="25"/>
      <c r="C33" s="25"/>
      <c r="D33" s="25"/>
    </row>
    <row r="34" spans="1:4" x14ac:dyDescent="0.2">
      <c r="C34" s="2"/>
      <c r="D34" s="9"/>
    </row>
    <row r="35" spans="1:4" x14ac:dyDescent="0.2">
      <c r="D35" s="9"/>
    </row>
    <row r="36" spans="1:4" x14ac:dyDescent="0.2">
      <c r="D36" s="9"/>
    </row>
  </sheetData>
  <mergeCells count="5">
    <mergeCell ref="B1:D1"/>
    <mergeCell ref="B2:D2"/>
    <mergeCell ref="B3:C3"/>
    <mergeCell ref="A28:D28"/>
    <mergeCell ref="A33:D33"/>
  </mergeCells>
  <pageMargins left="0.7" right="0.7" top="0.75" bottom="0.75" header="0.3" footer="0.3"/>
  <pageSetup orientation="portrait" r:id="rId1"/>
  <headerFooter>
    <oddHeader>&amp;C&amp;"Arial,Bold"&amp;14Reserve Calculator - Sample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Sample 1</vt:lpstr>
      <vt:lpstr>Sample 2</vt:lpstr>
      <vt:lpstr>'Sample 1'!Print_Area</vt:lpstr>
      <vt:lpstr>Template!Print_Area</vt:lpstr>
    </vt:vector>
  </TitlesOfParts>
  <Company>State of Nevada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dc:creator>
  <cp:lastModifiedBy>Jennifer Burry</cp:lastModifiedBy>
  <cp:lastPrinted>2015-08-17T18:11:37Z</cp:lastPrinted>
  <dcterms:created xsi:type="dcterms:W3CDTF">2004-05-21T23:44:16Z</dcterms:created>
  <dcterms:modified xsi:type="dcterms:W3CDTF">2015-09-09T17:49:27Z</dcterms:modified>
</cp:coreProperties>
</file>